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<sst xmlns="http://schemas.openxmlformats.org/spreadsheetml/2006/main" count="44" uniqueCount="35">
  <si>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UNIVERSIDADE DE TAUBATÉ</t>
  </si>
  <si>
    <t>PODER EXECUTIVO MUNICIPAL</t>
  </si>
  <si>
    <t>I - Comparativos</t>
  </si>
  <si>
    <t>RELATÓRIO DE GESTÃO FISCAL</t>
  </si>
  <si>
    <t>(Artigo 54 e 55 da LC 101/00)</t>
  </si>
  <si>
    <t>Receita Corrente Liquida</t>
  </si>
  <si>
    <t>Limite Legal (art. 20 LRF)</t>
  </si>
  <si>
    <t>Despesas Totais com Pessoal</t>
  </si>
  <si>
    <t>Limite Prudencial 95% (par.ún.art.22 LRF)</t>
  </si>
  <si>
    <t>Excesso a Regularizar</t>
  </si>
  <si>
    <t>Despesa Líq. Inativos e Pensionistas</t>
  </si>
  <si>
    <t>Total da Despesa Líquida</t>
  </si>
  <si>
    <t>Limite Legal (§1º,art.2ºLei Federal 9.717/98)</t>
  </si>
  <si>
    <t>Dívida Consolidada Líquida</t>
  </si>
  <si>
    <t>Saldo devedor</t>
  </si>
  <si>
    <t>Limite Legal (arts.3º e 4º Res.nº 40 Senado)</t>
  </si>
  <si>
    <t>Concessões de Garantias</t>
  </si>
  <si>
    <t>Montante</t>
  </si>
  <si>
    <t>Limite Legal (art. 9º Res.nº 43 Senado)</t>
  </si>
  <si>
    <t>Operações de Crédito (exceto ARO)</t>
  </si>
  <si>
    <t>Realizadas no período</t>
  </si>
  <si>
    <t>Limite legal (inc. I, art. 7º Res.nº 43 Senado)</t>
  </si>
  <si>
    <t>Excesso a regularizar</t>
  </si>
  <si>
    <t>Antecipação de Rec. Orçamentárias</t>
  </si>
  <si>
    <t>Limite legal (art. 10 Res.nº 43 Senado)</t>
  </si>
  <si>
    <t>Exercício Anterior</t>
  </si>
  <si>
    <t>1º Quadrimestre</t>
  </si>
  <si>
    <t>R$</t>
  </si>
  <si>
    <t>%</t>
  </si>
  <si>
    <t>Prof. Dr. José Rui Camargo</t>
  </si>
  <si>
    <t>Cléia Ap. Padilha Carpegeani</t>
  </si>
  <si>
    <t>Reitor</t>
  </si>
  <si>
    <t>Diretora de Contabilidade</t>
  </si>
  <si>
    <t>2º Quadrimestre</t>
  </si>
  <si>
    <t>2º QUADRIMESTRE</t>
  </si>
</sst>
</file>

<file path=xl/styles.xml><?xml version="1.0" encoding="utf-8"?>
<styleSheet xmlns="http://schemas.openxmlformats.org/spreadsheetml/2006/main">
  <numFmts count="2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_(\ #,##0.00_);_(\ \-#,##0.00_);_(\ \-\ ??_);_(@_)"/>
    <numFmt numFmtId="175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48">
      <alignment/>
      <protection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10" xfId="48" applyFont="1" applyBorder="1">
      <alignment/>
      <protection/>
    </xf>
    <xf numFmtId="0" fontId="6" fillId="0" borderId="10" xfId="48" applyFont="1" applyBorder="1">
      <alignment/>
      <protection/>
    </xf>
    <xf numFmtId="0" fontId="5" fillId="0" borderId="10" xfId="48" applyFont="1" applyBorder="1" applyAlignment="1">
      <alignment horizontal="center"/>
      <protection/>
    </xf>
    <xf numFmtId="4" fontId="5" fillId="0" borderId="10" xfId="48" applyNumberFormat="1" applyFont="1" applyBorder="1">
      <alignment/>
      <protection/>
    </xf>
    <xf numFmtId="4" fontId="6" fillId="0" borderId="10" xfId="48" applyNumberFormat="1" applyFont="1" applyBorder="1">
      <alignment/>
      <protection/>
    </xf>
    <xf numFmtId="4" fontId="6" fillId="32" borderId="10" xfId="48" applyNumberFormat="1" applyFont="1" applyFill="1" applyBorder="1">
      <alignment/>
      <protection/>
    </xf>
    <xf numFmtId="0" fontId="7" fillId="0" borderId="10" xfId="48" applyFont="1" applyBorder="1">
      <alignment/>
      <protection/>
    </xf>
    <xf numFmtId="0" fontId="0" fillId="0" borderId="0" xfId="0" applyAlignment="1">
      <alignment horizontal="center"/>
    </xf>
    <xf numFmtId="0" fontId="5" fillId="0" borderId="11" xfId="48" applyFont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4" fontId="5" fillId="0" borderId="11" xfId="48" applyNumberFormat="1" applyFont="1" applyBorder="1" applyAlignment="1">
      <alignment horizontal="center"/>
      <protection/>
    </xf>
    <xf numFmtId="4" fontId="5" fillId="0" borderId="12" xfId="48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46" sqref="J46"/>
    </sheetView>
  </sheetViews>
  <sheetFormatPr defaultColWidth="9.140625" defaultRowHeight="15"/>
  <cols>
    <col min="1" max="1" width="30.8515625" style="0" customWidth="1"/>
    <col min="2" max="2" width="17.28125" style="0" customWidth="1"/>
    <col min="3" max="3" width="7.7109375" style="0" bestFit="1" customWidth="1"/>
    <col min="4" max="4" width="15.7109375" style="0" customWidth="1"/>
    <col min="5" max="5" width="8.00390625" style="0" bestFit="1" customWidth="1"/>
    <col min="6" max="6" width="15.8515625" style="0" customWidth="1"/>
    <col min="7" max="7" width="8.00390625" style="0" bestFit="1" customWidth="1"/>
  </cols>
  <sheetData>
    <row r="1" spans="1:7" ht="15">
      <c r="A1" s="11" t="s">
        <v>3</v>
      </c>
      <c r="B1" s="11"/>
      <c r="C1" s="11"/>
      <c r="D1" s="11"/>
      <c r="E1" s="11"/>
      <c r="F1" s="11"/>
      <c r="G1" s="11"/>
    </row>
    <row r="2" spans="1:7" ht="15">
      <c r="A2" s="11" t="s">
        <v>4</v>
      </c>
      <c r="B2" s="11"/>
      <c r="C2" s="11"/>
      <c r="D2" s="11"/>
      <c r="E2" s="11"/>
      <c r="F2" s="11"/>
      <c r="G2" s="11"/>
    </row>
    <row r="3" spans="1:7" ht="15">
      <c r="A3" s="11" t="s">
        <v>0</v>
      </c>
      <c r="B3" s="11"/>
      <c r="C3" s="11"/>
      <c r="D3" s="11"/>
      <c r="E3" s="11"/>
      <c r="F3" s="11"/>
      <c r="G3" s="11"/>
    </row>
    <row r="4" spans="1:7" ht="15">
      <c r="A4" s="11" t="s">
        <v>1</v>
      </c>
      <c r="B4" s="11"/>
      <c r="C4" s="11"/>
      <c r="D4" s="11"/>
      <c r="E4" s="11"/>
      <c r="F4" s="11"/>
      <c r="G4" s="11"/>
    </row>
    <row r="5" spans="1:7" ht="15">
      <c r="A5" s="11" t="s">
        <v>34</v>
      </c>
      <c r="B5" s="11"/>
      <c r="C5" s="11"/>
      <c r="D5" s="11"/>
      <c r="E5" s="11"/>
      <c r="F5" s="11"/>
      <c r="G5" s="11"/>
    </row>
    <row r="6" spans="1:7" ht="15">
      <c r="A6" s="11" t="s">
        <v>2</v>
      </c>
      <c r="B6" s="11"/>
      <c r="C6" s="11"/>
      <c r="D6" s="11"/>
      <c r="E6" s="11"/>
      <c r="F6" s="11"/>
      <c r="G6" s="11"/>
    </row>
    <row r="9" spans="1:5" ht="15">
      <c r="A9" s="1"/>
      <c r="B9" s="1"/>
      <c r="C9" s="1"/>
      <c r="D9" s="1"/>
      <c r="E9" s="1"/>
    </row>
    <row r="10" spans="1:7" ht="15">
      <c r="A10" s="5"/>
      <c r="B10" s="12" t="s">
        <v>25</v>
      </c>
      <c r="C10" s="13"/>
      <c r="D10" s="12" t="s">
        <v>26</v>
      </c>
      <c r="E10" s="13"/>
      <c r="F10" s="12" t="s">
        <v>33</v>
      </c>
      <c r="G10" s="13"/>
    </row>
    <row r="11" spans="1:7" s="2" customFormat="1" ht="15">
      <c r="A11" s="4" t="s">
        <v>5</v>
      </c>
      <c r="B11" s="14">
        <v>175464834.42</v>
      </c>
      <c r="C11" s="15"/>
      <c r="D11" s="14">
        <v>184016061.58</v>
      </c>
      <c r="E11" s="15"/>
      <c r="F11" s="14">
        <v>190712879.21</v>
      </c>
      <c r="G11" s="15"/>
    </row>
    <row r="12" spans="1:7" ht="15">
      <c r="A12" s="5"/>
      <c r="B12" s="6" t="s">
        <v>27</v>
      </c>
      <c r="C12" s="6" t="s">
        <v>28</v>
      </c>
      <c r="D12" s="6" t="s">
        <v>27</v>
      </c>
      <c r="E12" s="6" t="s">
        <v>28</v>
      </c>
      <c r="F12" s="6" t="s">
        <v>27</v>
      </c>
      <c r="G12" s="6" t="s">
        <v>28</v>
      </c>
    </row>
    <row r="13" spans="1:7" s="2" customFormat="1" ht="15">
      <c r="A13" s="4" t="s">
        <v>7</v>
      </c>
      <c r="B13" s="7">
        <v>105107541.77</v>
      </c>
      <c r="C13" s="7">
        <f>B13/B11*100</f>
        <v>59.9023400429115</v>
      </c>
      <c r="D13" s="7">
        <v>105149899.48</v>
      </c>
      <c r="E13" s="3">
        <f>D13/D11*100</f>
        <v>57.14169653298804</v>
      </c>
      <c r="F13" s="7">
        <v>105671082.37</v>
      </c>
      <c r="G13" s="3">
        <f>F13/F11*100</f>
        <v>55.40846680503534</v>
      </c>
    </row>
    <row r="14" spans="1:7" ht="15">
      <c r="A14" s="10" t="s">
        <v>8</v>
      </c>
      <c r="B14" s="8">
        <f>B11*C14/100</f>
        <v>90013460.05745998</v>
      </c>
      <c r="C14" s="8">
        <v>51.3</v>
      </c>
      <c r="D14" s="8">
        <f>D11*51.3/100</f>
        <v>94400239.59054</v>
      </c>
      <c r="E14" s="8">
        <v>51.3</v>
      </c>
      <c r="F14" s="8">
        <f>F11*51.3/100</f>
        <v>97835707.03473</v>
      </c>
      <c r="G14" s="8">
        <v>51.3</v>
      </c>
    </row>
    <row r="15" spans="1:7" ht="15">
      <c r="A15" s="10" t="s">
        <v>6</v>
      </c>
      <c r="B15" s="8">
        <f>B11*C15/100</f>
        <v>94751010.58679998</v>
      </c>
      <c r="C15" s="8">
        <v>54</v>
      </c>
      <c r="D15" s="8">
        <f>D11*54/100</f>
        <v>99368673.25320001</v>
      </c>
      <c r="E15" s="8">
        <v>54</v>
      </c>
      <c r="F15" s="8">
        <f>F11*54/100</f>
        <v>102984954.77340001</v>
      </c>
      <c r="G15" s="8">
        <v>54</v>
      </c>
    </row>
    <row r="16" spans="1:7" ht="15">
      <c r="A16" s="10" t="s">
        <v>9</v>
      </c>
      <c r="B16" s="8">
        <f>B13-B15</f>
        <v>10356531.183200017</v>
      </c>
      <c r="C16" s="8">
        <f>C13-C15</f>
        <v>5.902340042911497</v>
      </c>
      <c r="D16" s="8">
        <f>D13-D15</f>
        <v>5781226.226799995</v>
      </c>
      <c r="E16" s="8">
        <f>D16/D11*100</f>
        <v>3.1416965329880386</v>
      </c>
      <c r="F16" s="8">
        <f>F13-F15</f>
        <v>2686127.596599996</v>
      </c>
      <c r="G16" s="8">
        <f>F16/F11*100</f>
        <v>1.4084668050353408</v>
      </c>
    </row>
    <row r="17" spans="1:7" ht="15">
      <c r="A17" s="5"/>
      <c r="B17" s="8"/>
      <c r="C17" s="8"/>
      <c r="D17" s="8"/>
      <c r="E17" s="8"/>
      <c r="F17" s="8"/>
      <c r="G17" s="8"/>
    </row>
    <row r="18" spans="1:7" ht="15">
      <c r="A18" s="4" t="s">
        <v>10</v>
      </c>
      <c r="B18" s="9"/>
      <c r="C18" s="9"/>
      <c r="D18" s="9"/>
      <c r="E18" s="9"/>
      <c r="F18" s="9"/>
      <c r="G18" s="9"/>
    </row>
    <row r="19" spans="1:7" ht="15">
      <c r="A19" s="10" t="s">
        <v>11</v>
      </c>
      <c r="B19" s="8">
        <v>0</v>
      </c>
      <c r="C19" s="8"/>
      <c r="D19" s="8">
        <v>0</v>
      </c>
      <c r="E19" s="8"/>
      <c r="F19" s="8">
        <v>0</v>
      </c>
      <c r="G19" s="8"/>
    </row>
    <row r="20" spans="1:7" ht="15">
      <c r="A20" s="10" t="s">
        <v>12</v>
      </c>
      <c r="B20" s="8">
        <f>B11*12%</f>
        <v>21055780.1304</v>
      </c>
      <c r="C20" s="8">
        <v>12</v>
      </c>
      <c r="D20" s="8">
        <f>D11*12%</f>
        <v>22081927.3896</v>
      </c>
      <c r="E20" s="8">
        <v>12</v>
      </c>
      <c r="F20" s="8">
        <f>F11*12%</f>
        <v>22885545.5052</v>
      </c>
      <c r="G20" s="8">
        <v>12</v>
      </c>
    </row>
    <row r="21" spans="1:7" ht="15">
      <c r="A21" s="10" t="s">
        <v>9</v>
      </c>
      <c r="B21" s="8">
        <v>0</v>
      </c>
      <c r="C21" s="8"/>
      <c r="D21" s="8">
        <v>0</v>
      </c>
      <c r="E21" s="8"/>
      <c r="F21" s="8">
        <v>0</v>
      </c>
      <c r="G21" s="8"/>
    </row>
    <row r="22" spans="1:7" ht="15">
      <c r="A22" s="5"/>
      <c r="B22" s="8"/>
      <c r="C22" s="8"/>
      <c r="D22" s="8"/>
      <c r="E22" s="8"/>
      <c r="F22" s="8"/>
      <c r="G22" s="8"/>
    </row>
    <row r="23" spans="1:7" ht="15">
      <c r="A23" s="4" t="s">
        <v>13</v>
      </c>
      <c r="B23" s="9"/>
      <c r="C23" s="9"/>
      <c r="D23" s="9"/>
      <c r="E23" s="9"/>
      <c r="F23" s="9"/>
      <c r="G23" s="9"/>
    </row>
    <row r="24" spans="1:7" ht="15">
      <c r="A24" s="10" t="s">
        <v>14</v>
      </c>
      <c r="B24" s="8">
        <v>58876065.14</v>
      </c>
      <c r="C24" s="8">
        <f>B24/B11*100</f>
        <v>33.55433887058633</v>
      </c>
      <c r="D24" s="8">
        <v>51390563.26</v>
      </c>
      <c r="E24" s="8">
        <f>D24/D11*100</f>
        <v>27.927216145563587</v>
      </c>
      <c r="F24" s="8">
        <v>41343269.2</v>
      </c>
      <c r="G24" s="8">
        <f>F24/F11*100</f>
        <v>21.67827855740965</v>
      </c>
    </row>
    <row r="25" spans="1:7" ht="15">
      <c r="A25" s="10" t="s">
        <v>15</v>
      </c>
      <c r="B25" s="8">
        <f>B11*120%</f>
        <v>210557801.304</v>
      </c>
      <c r="C25" s="8">
        <v>120</v>
      </c>
      <c r="D25" s="8">
        <f>D11*120%</f>
        <v>220819273.896</v>
      </c>
      <c r="E25" s="8">
        <v>120</v>
      </c>
      <c r="F25" s="8">
        <f>F11*120%</f>
        <v>228855455.05200002</v>
      </c>
      <c r="G25" s="8">
        <v>120</v>
      </c>
    </row>
    <row r="26" spans="1:7" ht="15">
      <c r="A26" s="10" t="s">
        <v>9</v>
      </c>
      <c r="B26" s="8">
        <v>0</v>
      </c>
      <c r="C26" s="8"/>
      <c r="D26" s="8">
        <v>0</v>
      </c>
      <c r="E26" s="8"/>
      <c r="F26" s="8">
        <v>0</v>
      </c>
      <c r="G26" s="8"/>
    </row>
    <row r="27" spans="1:7" ht="15">
      <c r="A27" s="5"/>
      <c r="B27" s="8"/>
      <c r="C27" s="8"/>
      <c r="D27" s="8"/>
      <c r="E27" s="8"/>
      <c r="F27" s="8"/>
      <c r="G27" s="8"/>
    </row>
    <row r="28" spans="1:7" ht="15">
      <c r="A28" s="4" t="s">
        <v>16</v>
      </c>
      <c r="B28" s="9"/>
      <c r="C28" s="9"/>
      <c r="D28" s="9"/>
      <c r="E28" s="9"/>
      <c r="F28" s="9"/>
      <c r="G28" s="9"/>
    </row>
    <row r="29" spans="1:7" ht="15">
      <c r="A29" s="10" t="s">
        <v>17</v>
      </c>
      <c r="B29" s="8">
        <v>0</v>
      </c>
      <c r="C29" s="8"/>
      <c r="D29" s="8">
        <v>0</v>
      </c>
      <c r="E29" s="8"/>
      <c r="F29" s="8">
        <v>0</v>
      </c>
      <c r="G29" s="8"/>
    </row>
    <row r="30" spans="1:7" ht="15">
      <c r="A30" s="10" t="s">
        <v>18</v>
      </c>
      <c r="B30" s="8">
        <f>B11*22%</f>
        <v>38602263.572399996</v>
      </c>
      <c r="C30" s="8">
        <v>22</v>
      </c>
      <c r="D30" s="8">
        <f>D11*22%</f>
        <v>40483533.5476</v>
      </c>
      <c r="E30" s="8">
        <v>22</v>
      </c>
      <c r="F30" s="8">
        <f>F11*22%</f>
        <v>41956833.4262</v>
      </c>
      <c r="G30" s="8">
        <v>22</v>
      </c>
    </row>
    <row r="31" spans="1:7" ht="15">
      <c r="A31" s="10" t="s">
        <v>9</v>
      </c>
      <c r="B31" s="8">
        <v>0</v>
      </c>
      <c r="C31" s="8"/>
      <c r="D31" s="8">
        <v>0</v>
      </c>
      <c r="E31" s="8"/>
      <c r="F31" s="8">
        <v>0</v>
      </c>
      <c r="G31" s="8"/>
    </row>
    <row r="32" spans="1:7" ht="15">
      <c r="A32" s="5"/>
      <c r="B32" s="8"/>
      <c r="C32" s="8"/>
      <c r="D32" s="8"/>
      <c r="E32" s="8"/>
      <c r="F32" s="8"/>
      <c r="G32" s="8"/>
    </row>
    <row r="33" spans="1:7" ht="15">
      <c r="A33" s="4" t="s">
        <v>19</v>
      </c>
      <c r="B33" s="9"/>
      <c r="C33" s="9"/>
      <c r="D33" s="9"/>
      <c r="E33" s="9"/>
      <c r="F33" s="9"/>
      <c r="G33" s="9"/>
    </row>
    <row r="34" spans="1:7" ht="15">
      <c r="A34" s="10" t="s">
        <v>20</v>
      </c>
      <c r="B34" s="8">
        <v>0</v>
      </c>
      <c r="C34" s="8"/>
      <c r="D34" s="8">
        <v>0</v>
      </c>
      <c r="E34" s="8"/>
      <c r="F34" s="8">
        <v>0</v>
      </c>
      <c r="G34" s="8"/>
    </row>
    <row r="35" spans="1:7" ht="15">
      <c r="A35" s="10" t="s">
        <v>21</v>
      </c>
      <c r="B35" s="8">
        <f>B11*C35%</f>
        <v>28074373.5072</v>
      </c>
      <c r="C35" s="8">
        <v>16</v>
      </c>
      <c r="D35" s="8">
        <f>D11*16%</f>
        <v>29442569.852800004</v>
      </c>
      <c r="E35" s="8">
        <v>16</v>
      </c>
      <c r="F35" s="8">
        <f>F11*16%</f>
        <v>30514060.673600003</v>
      </c>
      <c r="G35" s="8">
        <v>16</v>
      </c>
    </row>
    <row r="36" spans="1:7" ht="15">
      <c r="A36" s="10" t="s">
        <v>22</v>
      </c>
      <c r="B36" s="8">
        <v>0</v>
      </c>
      <c r="C36" s="8"/>
      <c r="D36" s="8">
        <v>0</v>
      </c>
      <c r="E36" s="8"/>
      <c r="F36" s="8">
        <v>0</v>
      </c>
      <c r="G36" s="8"/>
    </row>
    <row r="37" spans="1:7" ht="15">
      <c r="A37" s="5"/>
      <c r="B37" s="8"/>
      <c r="C37" s="8"/>
      <c r="D37" s="8"/>
      <c r="E37" s="8"/>
      <c r="F37" s="8"/>
      <c r="G37" s="8"/>
    </row>
    <row r="38" spans="1:7" ht="15">
      <c r="A38" s="4" t="s">
        <v>23</v>
      </c>
      <c r="B38" s="9"/>
      <c r="C38" s="9"/>
      <c r="D38" s="9"/>
      <c r="E38" s="9"/>
      <c r="F38" s="9"/>
      <c r="G38" s="9"/>
    </row>
    <row r="39" spans="1:7" ht="15">
      <c r="A39" s="10" t="s">
        <v>14</v>
      </c>
      <c r="B39" s="8">
        <v>0</v>
      </c>
      <c r="C39" s="8"/>
      <c r="D39" s="8">
        <v>0</v>
      </c>
      <c r="E39" s="8"/>
      <c r="F39" s="8">
        <v>0</v>
      </c>
      <c r="G39" s="8"/>
    </row>
    <row r="40" spans="1:7" ht="15">
      <c r="A40" s="10" t="s">
        <v>24</v>
      </c>
      <c r="B40" s="8">
        <f>B11*7%</f>
        <v>12282538.409400001</v>
      </c>
      <c r="C40" s="8">
        <v>7</v>
      </c>
      <c r="D40" s="8">
        <f>D11*7%</f>
        <v>12881124.310600001</v>
      </c>
      <c r="E40" s="8">
        <v>7</v>
      </c>
      <c r="F40" s="8">
        <f>F11*7%</f>
        <v>13349901.544700002</v>
      </c>
      <c r="G40" s="8">
        <v>7</v>
      </c>
    </row>
    <row r="41" spans="1:7" ht="15">
      <c r="A41" s="10" t="s">
        <v>22</v>
      </c>
      <c r="B41" s="8">
        <v>0</v>
      </c>
      <c r="C41" s="8"/>
      <c r="D41" s="8">
        <v>0</v>
      </c>
      <c r="E41" s="8"/>
      <c r="F41" s="8">
        <v>0</v>
      </c>
      <c r="G41" s="8"/>
    </row>
    <row r="46" spans="1:8" ht="15">
      <c r="A46" s="16" t="s">
        <v>29</v>
      </c>
      <c r="B46" s="16"/>
      <c r="C46" s="17"/>
      <c r="D46" s="17"/>
      <c r="E46" s="16" t="s">
        <v>30</v>
      </c>
      <c r="F46" s="16"/>
      <c r="G46" s="16"/>
      <c r="H46" s="17"/>
    </row>
    <row r="47" spans="1:8" ht="15">
      <c r="A47" s="16" t="s">
        <v>31</v>
      </c>
      <c r="B47" s="16"/>
      <c r="C47" s="17"/>
      <c r="D47" s="17"/>
      <c r="E47" s="16" t="s">
        <v>32</v>
      </c>
      <c r="F47" s="16"/>
      <c r="G47" s="16"/>
      <c r="H47" s="17"/>
    </row>
  </sheetData>
  <sheetProtection/>
  <mergeCells count="16">
    <mergeCell ref="A46:B46"/>
    <mergeCell ref="A47:B47"/>
    <mergeCell ref="D11:E11"/>
    <mergeCell ref="B11:C11"/>
    <mergeCell ref="B10:C10"/>
    <mergeCell ref="D10:E10"/>
    <mergeCell ref="E46:G46"/>
    <mergeCell ref="E47:G47"/>
    <mergeCell ref="F10:G10"/>
    <mergeCell ref="F11:G11"/>
    <mergeCell ref="A5:G5"/>
    <mergeCell ref="A6:G6"/>
    <mergeCell ref="A1:G1"/>
    <mergeCell ref="A2:G2"/>
    <mergeCell ref="A3:G3"/>
    <mergeCell ref="A4:G4"/>
  </mergeCells>
  <printOptions horizontalCentered="1"/>
  <pageMargins left="0.31496062992125984" right="0.2362204724409449" top="0.7874015748031497" bottom="0.7874015748031497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herbert.silva</dc:creator>
  <cp:keywords/>
  <dc:description/>
  <cp:lastModifiedBy>DENISE DE FATIMA DA SILVA SANTOS SOUZA</cp:lastModifiedBy>
  <cp:lastPrinted>2016-09-20T18:22:53Z</cp:lastPrinted>
  <dcterms:created xsi:type="dcterms:W3CDTF">2013-09-24T13:47:34Z</dcterms:created>
  <dcterms:modified xsi:type="dcterms:W3CDTF">2016-09-20T18:28:43Z</dcterms:modified>
  <cp:category/>
  <cp:version/>
  <cp:contentType/>
  <cp:contentStatus/>
</cp:coreProperties>
</file>